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계산" sheetId="2" state="visible" r:id="rId2"/>
    <sheet name="출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C00000"/>
      <sz val="9"/>
    </font>
    <font>
      <name val="맑은 고딕"/>
      <b val="1"/>
    </font>
    <font>
      <name val="맑은 고딕"/>
    </font>
    <font>
      <name val="맑은 고딕"/>
      <color rgb="00595959"/>
      <sz val="9"/>
    </font>
    <font>
      <name val="맑은 고딕"/>
      <b val="1"/>
      <sz val="10"/>
    </font>
    <font>
      <name val="맑은 고딕"/>
      <sz val="10"/>
    </font>
    <font>
      <name val="맑은 고딕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1" pivotButton="0" quotePrefix="0" xfId="0"/>
    <xf numFmtId="164" fontId="4" fillId="3" borderId="1" applyAlignment="1" pivotButton="0" quotePrefix="0" xfId="0">
      <alignment horizontal="right"/>
    </xf>
    <xf numFmtId="0" fontId="5" fillId="0" borderId="0" applyAlignment="1" pivotButton="0" quotePrefix="0" xfId="0">
      <alignment vertical="center" wrapText="1"/>
    </xf>
    <xf numFmtId="3" fontId="4" fillId="3" borderId="1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moel.go.kr/" TargetMode="External" Id="rId1" /><Relationship Type="http://schemas.openxmlformats.org/officeDocument/2006/relationships/hyperlink" Target="https://www.comwel.or.kr/" TargetMode="External" Id="rId2" /><Relationship Type="http://schemas.openxmlformats.org/officeDocument/2006/relationships/hyperlink" Target="https://www.nts.go.kr/" TargetMode="External" Id="rId3" /><Relationship Type="http://schemas.openxmlformats.org/officeDocument/2006/relationships/hyperlink" Target="https://sjaistudio.com/ko/severance-pay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퇴직금 계산표 — 무료 맛보기판</t>
        </is>
      </c>
    </row>
    <row r="3">
      <c r="A3" s="2" t="inlineStr">
        <is>
          <t>■ 이 시트가 하는 일</t>
        </is>
      </c>
    </row>
    <row r="4">
      <c r="A4" s="3" t="inlineStr">
        <is>
          <t>입사일·퇴사일·최근 3개월 급여를 넣으면 재직일수, 1일 평균임금, 퇴직금(세전)을 계산합니다.</t>
        </is>
      </c>
    </row>
    <row r="5">
      <c r="A5" s="3" t="inlineStr"/>
    </row>
    <row r="6">
      <c r="A6" s="2" t="inlineStr">
        <is>
          <t>■ 쓰는 법</t>
        </is>
      </c>
    </row>
    <row r="7">
      <c r="A7" s="3" t="inlineStr">
        <is>
          <t>1) '계산' 시트의 노란 칸에만 입력합니다. 나머지 칸은 모두 수식이라 지우지 않습니다.</t>
        </is>
      </c>
    </row>
    <row r="8">
      <c r="A8" s="3" t="inlineStr">
        <is>
          <t>2) 중간정산을 받은 적이 있으면 정산일을 넣으세요. 입사일부터 가장 늦은 정산일까지의 일수를 재직일수에서 뺍니다(웹 계산기와 같은 방식).</t>
        </is>
      </c>
    </row>
    <row r="9">
      <c r="A9" s="3" t="inlineStr">
        <is>
          <t>3) 결과가 '-' 로 나오면 퇴사일이 입사일보다 이른지, 급여를 넣었는지 확인하세요.</t>
        </is>
      </c>
    </row>
    <row r="10">
      <c r="A10" s="3" t="inlineStr"/>
    </row>
    <row r="11">
      <c r="A11" s="2" t="inlineStr">
        <is>
          <t>■ 알아둘 점</t>
        </is>
      </c>
    </row>
    <row r="12">
      <c r="A12" s="3" t="inlineStr">
        <is>
          <t>- 평균임금은 '3개월 급여 합계 ÷ 90' 으로 단순화했습니다. 상여금·연차수당·평균임금 조정은 반영하지 않습니다.</t>
        </is>
      </c>
    </row>
    <row r="13">
      <c r="A13" s="3" t="inlineStr">
        <is>
          <t>- 근속연수는 재직일수를 365 로 나눈 정수이며 최소 1년으로 계산합니다. 1년 미만 근무라면 결과를 받을 금액으로 보지 마세요.</t>
        </is>
      </c>
    </row>
    <row r="14">
      <c r="A14" s="3" t="inlineStr">
        <is>
          <t>- 참고용 추정 계산표입니다. 세무·노무 자문이 아니며 신고·정산·분쟁의 근거로 쓰지 마세요. 개별 사정(공제·감면·특례)은 반영하지 않습니다. 실제 금액은 홈택스·관할 세무서·세무사 확인이 필요합니다.</t>
        </is>
      </c>
    </row>
    <row r="15">
      <c r="A15" s="3" t="inlineStr">
        <is>
          <t>- 출처와 기준 연도는 '출처' 시트에 있습니다.</t>
        </is>
      </c>
    </row>
    <row r="16">
      <c r="A16" s="3" t="inlineStr">
        <is>
          <t>- 사이트 웹 계산기: https://sjaistudio.com/ko/severance-pay/</t>
        </is>
      </c>
    </row>
    <row r="17">
      <c r="A17" s="3" t="inlineStr"/>
    </row>
    <row r="18">
      <c r="A18" s="2" t="inlineStr">
        <is>
          <t>■ 이 무료판에 없는 것</t>
        </is>
      </c>
    </row>
    <row r="19">
      <c r="A19" s="3" t="inlineStr">
        <is>
          <t>퇴직소득세·지방소득세·실수령액 계산은 유료판 '퇴직금 계산표'에 들어 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62" customWidth="1" min="3" max="3"/>
  </cols>
  <sheetData>
    <row r="1">
      <c r="A1" s="1" t="inlineStr">
        <is>
          <t>퇴직금 계산표 (무료 맛보기판)</t>
        </is>
      </c>
    </row>
    <row r="2" ht="44" customHeight="1">
      <c r="A2" s="4" t="inlineStr">
        <is>
          <t>참고용 추정 계산표입니다. 세무·노무 자문이 아니며 신고·정산·분쟁의 근거로 쓰지 마세요. 개별 사정(공제·감면·특례)은 반영하지 않습니다. 실제 금액은 홈택스·관할 세무서·세무사 확인이 필요합니다.</t>
        </is>
      </c>
    </row>
    <row r="4">
      <c r="A4" s="5" t="inlineStr">
        <is>
          <t>1. 입력 — 노란 칸만 바꾸세요</t>
        </is>
      </c>
      <c r="B4" s="5" t="n"/>
      <c r="C4" s="5" t="n"/>
    </row>
    <row r="5">
      <c r="A5" s="6" t="inlineStr">
        <is>
          <t>입사일</t>
        </is>
      </c>
      <c r="B5" s="7" t="n"/>
      <c r="C5" s="8" t="inlineStr">
        <is>
          <t>예: 2023-10-18</t>
        </is>
      </c>
    </row>
    <row r="6">
      <c r="A6" s="6" t="inlineStr">
        <is>
          <t>퇴사일</t>
        </is>
      </c>
      <c r="B6" s="7" t="n"/>
      <c r="C6" s="8" t="inlineStr">
        <is>
          <t>예: 2026-10-18</t>
        </is>
      </c>
    </row>
    <row r="7">
      <c r="A7" s="6" t="inlineStr">
        <is>
          <t>1개월차 급여 (원, 세전)</t>
        </is>
      </c>
      <c r="B7" s="9" t="n"/>
      <c r="C7" s="8" t="inlineStr">
        <is>
          <t>퇴사 전 3개월 급여</t>
        </is>
      </c>
    </row>
    <row r="8">
      <c r="A8" s="6" t="inlineStr">
        <is>
          <t>2개월차 급여 (원, 세전)</t>
        </is>
      </c>
      <c r="B8" s="9" t="n"/>
      <c r="C8" s="8" t="inlineStr"/>
    </row>
    <row r="9">
      <c r="A9" s="6" t="inlineStr">
        <is>
          <t>3개월차 급여 (원, 세전)</t>
        </is>
      </c>
      <c r="B9" s="9" t="n"/>
      <c r="C9" s="8" t="inlineStr"/>
    </row>
    <row r="10">
      <c r="A10" s="6" t="inlineStr">
        <is>
          <t>중간정산일 1 (있을 때만)</t>
        </is>
      </c>
      <c r="B10" s="7" t="n"/>
      <c r="C10" s="8" t="inlineStr">
        <is>
          <t>해당 기간은 재직일수에서 차감됩니다</t>
        </is>
      </c>
    </row>
    <row r="11">
      <c r="A11" s="6" t="inlineStr">
        <is>
          <t>중간정산일 2 (있을 때만)</t>
        </is>
      </c>
      <c r="B11" s="7" t="n"/>
      <c r="C11" s="8" t="inlineStr">
        <is>
          <t>계산기와 같이, 입사일부터 가장 늦은 정산일까지의 일수를 뺍니다</t>
        </is>
      </c>
    </row>
    <row r="12">
      <c r="A12" s="6" t="inlineStr">
        <is>
          <t>중간정산일 3 (있을 때만)</t>
        </is>
      </c>
      <c r="B12" s="7" t="n"/>
      <c r="C12" s="8" t="inlineStr"/>
    </row>
    <row r="14">
      <c r="A14" s="5" t="inlineStr">
        <is>
          <t>2. 재직일수</t>
        </is>
      </c>
      <c r="B14" s="5" t="n"/>
      <c r="C14" s="5" t="n"/>
    </row>
    <row r="15">
      <c r="A15" s="6" t="inlineStr">
        <is>
          <t>총 일수 (퇴사일 − 입사일)</t>
        </is>
      </c>
      <c r="B15" s="10">
        <f>IF(AND(ISNUMBER(B5),ISNUMBER(B6)),B6-B5,0)</f>
        <v/>
      </c>
      <c r="C15" s="8" t="inlineStr"/>
    </row>
    <row r="16">
      <c r="A16" s="6" t="inlineStr">
        <is>
          <t>중간정산 1 차감일수</t>
        </is>
      </c>
      <c r="B16" s="10">
        <f>IF(AND(ISNUMBER(B10),B10&gt;=B5,B10&lt;=B6),B10-B5,0)</f>
        <v/>
      </c>
      <c r="C16" s="8" t="inlineStr">
        <is>
          <t>정산일이 재직기간 안일 때만</t>
        </is>
      </c>
    </row>
    <row r="17">
      <c r="A17" s="6" t="inlineStr">
        <is>
          <t>중간정산 2 차감일수</t>
        </is>
      </c>
      <c r="B17" s="10">
        <f>IF(AND(ISNUMBER(B11),B11&gt;=B5,B11&lt;=B6),B11-B5,0)</f>
        <v/>
      </c>
      <c r="C17" s="8" t="inlineStr">
        <is>
          <t>정산일이 재직기간 안일 때만</t>
        </is>
      </c>
    </row>
    <row r="18">
      <c r="A18" s="6" t="inlineStr">
        <is>
          <t>중간정산 3 차감일수</t>
        </is>
      </c>
      <c r="B18" s="10">
        <f>IF(AND(ISNUMBER(B12),B12&gt;=B5,B12&lt;=B6),B12-B5,0)</f>
        <v/>
      </c>
      <c r="C18" s="8" t="inlineStr">
        <is>
          <t>정산일이 재직기간 안일 때만</t>
        </is>
      </c>
    </row>
    <row r="19">
      <c r="A19" s="6" t="inlineStr">
        <is>
          <t>차감일수 (가장 큰 값)</t>
        </is>
      </c>
      <c r="B19" s="10">
        <f>MAX(B16,B17,B18)</f>
        <v/>
      </c>
      <c r="C19" s="8" t="inlineStr"/>
    </row>
    <row r="20">
      <c r="A20" s="6" t="inlineStr">
        <is>
          <t>재직일수</t>
        </is>
      </c>
      <c r="B20" s="11">
        <f>MAX(0,B15-B19)</f>
        <v/>
      </c>
      <c r="C20" s="8" t="inlineStr"/>
    </row>
    <row r="21">
      <c r="A21" s="6" t="inlineStr">
        <is>
          <t>재직기간</t>
        </is>
      </c>
      <c r="B21" s="12">
        <f>IF(B20&gt;0,INT(B20/365)&amp;"년 "&amp;INT(MOD(B20,365)/30)&amp;"개월 "&amp;MOD(B20,30)&amp;"일","")</f>
        <v/>
      </c>
      <c r="C21" s="8" t="inlineStr"/>
    </row>
    <row r="22">
      <c r="A22" s="6" t="inlineStr">
        <is>
          <t>3개월 급여 합계</t>
        </is>
      </c>
      <c r="B22" s="10">
        <f>N(B7)+N(B8)+N(B9)</f>
        <v/>
      </c>
      <c r="C22" s="8" t="inlineStr"/>
    </row>
    <row r="23">
      <c r="A23" s="6" t="inlineStr">
        <is>
          <t>계산 가능 (재직 1일 이상·급여 입력)</t>
        </is>
      </c>
      <c r="B23" s="12">
        <f>AND(B20&gt;=1,B22&gt;0)</f>
        <v/>
      </c>
      <c r="C23" s="8" t="inlineStr">
        <is>
          <t>FALSE 면 아래 결과가 '-' 로 나옵니다</t>
        </is>
      </c>
    </row>
    <row r="25">
      <c r="A25" s="5" t="inlineStr">
        <is>
          <t>3. 퇴직금 (세전)</t>
        </is>
      </c>
      <c r="B25" s="5" t="n"/>
      <c r="C25" s="5" t="n"/>
    </row>
    <row r="26">
      <c r="A26" s="6" t="inlineStr">
        <is>
          <t>1일 평균임금</t>
        </is>
      </c>
      <c r="B26" s="10">
        <f>IF(B23,B22/90,"-")</f>
        <v/>
      </c>
      <c r="C26" s="8" t="inlineStr">
        <is>
          <t>3개월 급여 합계 ÷ 90</t>
        </is>
      </c>
    </row>
    <row r="27">
      <c r="A27" s="6" t="inlineStr">
        <is>
          <t>퇴직금 (세전)</t>
        </is>
      </c>
      <c r="B27" s="11">
        <f>IF(B23,B26*30*(B20/365),"-")</f>
        <v/>
      </c>
      <c r="C27" s="8" t="inlineStr">
        <is>
          <t>1일 평균임금 × 30일 × (재직일수 ÷ 365)</t>
        </is>
      </c>
    </row>
  </sheetData>
  <mergeCells count="1">
    <mergeCell ref="A2:C2"/>
  </mergeCells>
  <dataValidations count="1">
    <dataValidation sqref="B5 B6 B10 B11 B12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92" customWidth="1" min="2" max="2"/>
  </cols>
  <sheetData>
    <row r="1">
      <c r="A1" s="1" t="inlineStr">
        <is>
          <t>출처와 기준 연도</t>
        </is>
      </c>
    </row>
    <row r="3">
      <c r="A3" s="13" t="inlineStr">
        <is>
          <t>요율·기준 연도</t>
        </is>
      </c>
      <c r="B3" s="14" t="inlineStr">
        <is>
          <t>웹 계산기 페이지 검증일 2026-09-09 · 기준일 미확인 — 퇴직금 식에는 연도별 요율이 없고, 세금은 소득세 기본세율 표(14,000,000원 이하 6% … 10억 초과 45%)를 씁니다.</t>
        </is>
      </c>
    </row>
    <row r="4">
      <c r="A4" s="13" t="inlineStr">
        <is>
          <t>공식은 어디서 왔나</t>
        </is>
      </c>
      <c r="B4" s="14" t="inlineStr">
        <is>
          <t>사이트의 퇴직금 계산기(/ko/severance-pay/)의 JavaScript 와 같은 식입니다. 계산기에 없는 숫자는 넣지 않았습니다.</t>
        </is>
      </c>
    </row>
    <row r="5">
      <c r="A5" s="13" t="inlineStr">
        <is>
          <t>만든 날</t>
        </is>
      </c>
      <c r="B5" s="14" t="inlineStr">
        <is>
          <t>2026-10-18 (SJ AI Studio · sjaistudio.com/ko/templates/)</t>
        </is>
      </c>
    </row>
    <row r="6">
      <c r="A6" s="13" t="inlineStr">
        <is>
          <t>면책</t>
        </is>
      </c>
      <c r="B6" s="14" t="inlineStr">
        <is>
          <t>참고용 추정 계산표입니다. 세무·노무 자문이 아니며 신고·정산·분쟁의 근거로 쓰지 마세요. 개별 사정(공제·감면·특례)은 반영하지 않습니다. 실제 금액은 홈택스·관할 세무서·세무사 확인이 필요합니다.</t>
        </is>
      </c>
    </row>
    <row r="8">
      <c r="A8" s="13" t="inlineStr">
        <is>
          <t>공식 출처 링크</t>
        </is>
      </c>
    </row>
    <row r="9">
      <c r="A9" s="15" t="inlineStr">
        <is>
          <t>고용노동부 — 퇴직급여 제도</t>
        </is>
      </c>
      <c r="B9" s="16" t="inlineStr">
        <is>
          <t>https://www.moel.go.kr/</t>
        </is>
      </c>
    </row>
    <row r="10">
      <c r="A10" s="15" t="inlineStr">
        <is>
          <t>근로복지공단 — 퇴직연금</t>
        </is>
      </c>
      <c r="B10" s="16" t="inlineStr">
        <is>
          <t>https://www.comwel.or.kr/</t>
        </is>
      </c>
    </row>
    <row r="11">
      <c r="A11" s="15" t="inlineStr">
        <is>
          <t>국세청 — 퇴직소득세</t>
        </is>
      </c>
      <c r="B11" s="16" t="inlineStr">
        <is>
          <t>https://www.nts.go.kr/</t>
        </is>
      </c>
    </row>
    <row r="12">
      <c r="A12" s="15" t="inlineStr">
        <is>
          <t>웹 계산기 (같은 공식)</t>
        </is>
      </c>
      <c r="B12" s="16" t="inlineStr">
        <is>
          <t>https://sjaistudio.com/ko/severance-pay/</t>
        </is>
      </c>
    </row>
  </sheetData>
  <hyperlinks>
    <hyperlink xmlns:r="http://schemas.openxmlformats.org/officeDocument/2006/relationships" ref="B9" r:id="rId1"/>
    <hyperlink xmlns:r="http://schemas.openxmlformats.org/officeDocument/2006/relationships" ref="B10" r:id="rId2"/>
    <hyperlink xmlns:r="http://schemas.openxmlformats.org/officeDocument/2006/relationships" ref="B11" r:id="rId3"/>
    <hyperlink xmlns:r="http://schemas.openxmlformats.org/officeDocument/2006/relationships" ref="B12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2026-10-18T13:51:45Z</dcterms:created>
  <dcterms:modified xsi:type="dcterms:W3CDTF">2026-10-18T13:51:45Z</dcterms:modified>
</cp:coreProperties>
</file>